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C81973AD-1118-4403-A6EA-ACC7983FB6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ŽETAK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4" l="1"/>
  <c r="K30" i="4" l="1"/>
  <c r="L29" i="4"/>
  <c r="K29" i="4"/>
  <c r="L23" i="4"/>
  <c r="J31" i="4"/>
  <c r="L31" i="4" s="1"/>
  <c r="G31" i="4"/>
  <c r="K22" i="4"/>
  <c r="G24" i="4" l="1"/>
  <c r="L16" i="4"/>
  <c r="L15" i="4"/>
  <c r="L12" i="4"/>
  <c r="L13" i="4"/>
  <c r="K15" i="4"/>
  <c r="K16" i="4"/>
  <c r="K13" i="4"/>
  <c r="K12" i="4"/>
  <c r="G14" i="4"/>
  <c r="J14" i="4" l="1"/>
  <c r="H14" i="4"/>
  <c r="J24" i="4"/>
  <c r="H24" i="4"/>
  <c r="H11" i="4"/>
  <c r="L24" i="4" l="1"/>
  <c r="H17" i="4"/>
  <c r="K14" i="4"/>
  <c r="L14" i="4"/>
  <c r="G11" i="4"/>
  <c r="G17" i="4" l="1"/>
  <c r="K31" i="4"/>
  <c r="J11" i="4"/>
  <c r="L11" i="4" l="1"/>
  <c r="K11" i="4"/>
  <c r="J17" i="4"/>
  <c r="L17" i="4" s="1"/>
</calcChain>
</file>

<file path=xl/sharedStrings.xml><?xml version="1.0" encoding="utf-8"?>
<sst xmlns="http://schemas.openxmlformats.org/spreadsheetml/2006/main" count="51" uniqueCount="32">
  <si>
    <t>PRIHODI UKUPNO</t>
  </si>
  <si>
    <t>RASHODI UKUPNO</t>
  </si>
  <si>
    <t>I. OPĆI DIO</t>
  </si>
  <si>
    <t>SAŽETAK  RAČUNA PRIHODA I RASHODA I  RAČUNA FINANCIRANJA</t>
  </si>
  <si>
    <t>BROJČANA OZNAKA I NAZIV</t>
  </si>
  <si>
    <t>TEKUĆI PLAN 2023.*</t>
  </si>
  <si>
    <t>INDEKS</t>
  </si>
  <si>
    <t>INDEKS**</t>
  </si>
  <si>
    <t>6 PRIHODI POSLOVANJA</t>
  </si>
  <si>
    <t>7 PRIHODI OD PRODAJE NEFINANCIJSKE IMOVINE</t>
  </si>
  <si>
    <t>3 RASHODI  POSLOVANJA</t>
  </si>
  <si>
    <t>4 RASHODI ZA NABAVU NEFINANCIJSKE IMOVINE</t>
  </si>
  <si>
    <t>RAZLIKA - VIŠAK MANJAK</t>
  </si>
  <si>
    <t>8 PRIMICI OD FINANCIJSKE IMOVINE I ZADUŽIVANJA</t>
  </si>
  <si>
    <t>5 IZDACI ZA FINANCIJSKU IMOVINU I OTPLATE ZAJMOVA</t>
  </si>
  <si>
    <t>RAZLIKA PRIMITAKA I IZDATAKA</t>
  </si>
  <si>
    <t>PRENESENI VIŠAK/MANJAK IZ PRETHODNE GODINE</t>
  </si>
  <si>
    <t>PRIJENOS VIŠKA/MANJKA U SLJEDEĆE RAZDOBLJE</t>
  </si>
  <si>
    <t>-</t>
  </si>
  <si>
    <t>5=4/2*100</t>
  </si>
  <si>
    <t>6=4/3*100</t>
  </si>
  <si>
    <t>VIŠAK/MANJAK TEKUĆEG RAZDOBLJA</t>
  </si>
  <si>
    <t>NAZIV</t>
  </si>
  <si>
    <t>A) SAŽETAK RAČUNA PRIHODA I RASHODA</t>
  </si>
  <si>
    <t>B) SAŽETAK RAČUNA FINANCIRANJA</t>
  </si>
  <si>
    <t>C) PRENESENI VIŠAK/MANJAK IZ PRETHODNE GODINE</t>
  </si>
  <si>
    <t xml:space="preserve">OSTVARENJE/IZVRŠENJE I.-VI.
2024. </t>
  </si>
  <si>
    <t xml:space="preserve">OSTVARENJE I.-VI.
2024. </t>
  </si>
  <si>
    <t>POLUGODIŠNJI IZVJEŠTAJ O IZVRŠENJU FINANCIJSKOG PLANA ZAVODA ZA HITNU MEDICINU ZADARSKE ŽUPANIJE ZA 2025. GODINU</t>
  </si>
  <si>
    <t xml:space="preserve"> REBALANS III. 2025.</t>
  </si>
  <si>
    <t xml:space="preserve">OSTVARENJE/IZVRŠENJE I.-VI.
2025. </t>
  </si>
  <si>
    <t xml:space="preserve">OSTVARENJE I.-VI.
2025.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</si>
</sst>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1" fillId="0" borderId="0" xfId="2"/>
    <xf numFmtId="0" fontId="5" fillId="0" borderId="0" xfId="2" applyFont="1" applyAlignment="1">
      <alignment horizontal="center" vertical="center" wrapText="1"/>
    </xf>
    <xf numFmtId="0" fontId="10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14" fillId="0" borderId="0" xfId="2" applyFont="1" applyAlignment="1">
      <alignment wrapText="1"/>
    </xf>
    <xf numFmtId="0" fontId="3" fillId="0" borderId="1" xfId="2" applyFont="1" applyBorder="1" applyAlignment="1">
      <alignment horizontal="center" vertical="center"/>
    </xf>
    <xf numFmtId="0" fontId="16" fillId="0" borderId="1" xfId="2" applyFont="1" applyBorder="1" applyAlignment="1">
      <alignment horizontal="right" vertical="center"/>
    </xf>
    <xf numFmtId="0" fontId="7" fillId="0" borderId="4" xfId="2" quotePrefix="1" applyFont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17" fillId="0" borderId="4" xfId="2" quotePrefix="1" applyFont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 wrapText="1"/>
    </xf>
    <xf numFmtId="0" fontId="18" fillId="0" borderId="0" xfId="2" applyFont="1"/>
    <xf numFmtId="3" fontId="7" fillId="3" borderId="4" xfId="2" applyNumberFormat="1" applyFont="1" applyFill="1" applyBorder="1" applyAlignment="1">
      <alignment horizontal="right"/>
    </xf>
    <xf numFmtId="3" fontId="7" fillId="0" borderId="4" xfId="2" applyNumberFormat="1" applyFont="1" applyBorder="1" applyAlignment="1">
      <alignment horizontal="right"/>
    </xf>
    <xf numFmtId="0" fontId="6" fillId="0" borderId="0" xfId="2" applyFont="1" applyAlignment="1">
      <alignment horizontal="center" vertical="center" wrapText="1"/>
    </xf>
    <xf numFmtId="0" fontId="10" fillId="0" borderId="0" xfId="2" applyFont="1"/>
    <xf numFmtId="0" fontId="1" fillId="2" borderId="0" xfId="2" applyFill="1"/>
    <xf numFmtId="4" fontId="7" fillId="0" borderId="4" xfId="2" applyNumberFormat="1" applyFont="1" applyBorder="1" applyAlignment="1">
      <alignment horizontal="right"/>
    </xf>
    <xf numFmtId="4" fontId="7" fillId="3" borderId="4" xfId="2" applyNumberFormat="1" applyFont="1" applyFill="1" applyBorder="1" applyAlignment="1">
      <alignment horizontal="right"/>
    </xf>
    <xf numFmtId="4" fontId="7" fillId="3" borderId="4" xfId="2" applyNumberFormat="1" applyFont="1" applyFill="1" applyBorder="1" applyAlignment="1">
      <alignment horizontal="right" wrapText="1"/>
    </xf>
    <xf numFmtId="4" fontId="7" fillId="0" borderId="4" xfId="2" applyNumberFormat="1" applyFont="1" applyBorder="1" applyAlignment="1">
      <alignment horizontal="right" wrapText="1"/>
    </xf>
    <xf numFmtId="0" fontId="15" fillId="0" borderId="1" xfId="2" applyFont="1" applyBorder="1" applyAlignment="1">
      <alignment horizontal="left" wrapText="1"/>
    </xf>
    <xf numFmtId="0" fontId="8" fillId="3" borderId="2" xfId="2" applyFont="1" applyFill="1" applyBorder="1" applyAlignment="1">
      <alignment horizontal="left" vertical="center"/>
    </xf>
    <xf numFmtId="0" fontId="8" fillId="3" borderId="3" xfId="2" applyFont="1" applyFill="1" applyBorder="1" applyAlignment="1">
      <alignment horizontal="left" vertical="center"/>
    </xf>
    <xf numFmtId="0" fontId="8" fillId="3" borderId="5" xfId="2" applyFont="1" applyFill="1" applyBorder="1" applyAlignment="1">
      <alignment horizontal="left" vertical="center"/>
    </xf>
    <xf numFmtId="0" fontId="8" fillId="0" borderId="4" xfId="2" quotePrefix="1" applyFont="1" applyBorder="1" applyAlignment="1">
      <alignment horizontal="left" vertical="center" wrapText="1"/>
    </xf>
    <xf numFmtId="0" fontId="9" fillId="0" borderId="4" xfId="2" applyFont="1" applyBorder="1" applyAlignment="1">
      <alignment vertical="center" wrapText="1"/>
    </xf>
    <xf numFmtId="0" fontId="8" fillId="0" borderId="4" xfId="2" quotePrefix="1" applyFont="1" applyBorder="1" applyAlignment="1">
      <alignment horizontal="left" vertical="center"/>
    </xf>
    <xf numFmtId="0" fontId="9" fillId="0" borderId="4" xfId="2" applyFont="1" applyBorder="1" applyAlignment="1">
      <alignment vertical="center"/>
    </xf>
    <xf numFmtId="0" fontId="3" fillId="0" borderId="0" xfId="2" applyFont="1" applyAlignment="1">
      <alignment horizontal="left" vertical="top" wrapText="1"/>
    </xf>
    <xf numFmtId="0" fontId="8" fillId="0" borderId="4" xfId="2" applyFont="1" applyBorder="1" applyAlignment="1">
      <alignment horizontal="left" vertical="center" wrapText="1"/>
    </xf>
    <xf numFmtId="0" fontId="7" fillId="3" borderId="4" xfId="2" applyFont="1" applyFill="1" applyBorder="1" applyAlignment="1">
      <alignment horizontal="left" vertical="center" wrapText="1"/>
    </xf>
    <xf numFmtId="0" fontId="8" fillId="3" borderId="4" xfId="2" quotePrefix="1" applyFont="1" applyFill="1" applyBorder="1" applyAlignment="1">
      <alignment horizontal="left" vertical="center" wrapText="1"/>
    </xf>
    <xf numFmtId="0" fontId="9" fillId="3" borderId="4" xfId="2" applyFont="1" applyFill="1" applyBorder="1" applyAlignment="1">
      <alignment vertical="center" wrapText="1"/>
    </xf>
    <xf numFmtId="0" fontId="11" fillId="0" borderId="0" xfId="2" quotePrefix="1" applyFont="1" applyAlignment="1">
      <alignment horizontal="center" wrapText="1"/>
    </xf>
    <xf numFmtId="0" fontId="15" fillId="0" borderId="1" xfId="2" applyFont="1" applyBorder="1" applyAlignment="1">
      <alignment horizontal="left" wrapText="1"/>
    </xf>
    <xf numFmtId="0" fontId="7" fillId="0" borderId="4" xfId="2" quotePrefix="1" applyFont="1" applyBorder="1" applyAlignment="1">
      <alignment horizontal="center" wrapText="1"/>
    </xf>
    <xf numFmtId="0" fontId="17" fillId="0" borderId="4" xfId="2" quotePrefix="1" applyFont="1" applyBorder="1" applyAlignment="1">
      <alignment horizontal="center" vertical="center" wrapText="1"/>
    </xf>
    <xf numFmtId="0" fontId="19" fillId="0" borderId="0" xfId="2" applyFont="1" applyAlignment="1">
      <alignment horizontal="center" vertical="top" wrapText="1"/>
    </xf>
    <xf numFmtId="0" fontId="17" fillId="0" borderId="4" xfId="2" quotePrefix="1" applyFont="1" applyBorder="1" applyAlignment="1">
      <alignment horizontal="center" wrapText="1"/>
    </xf>
    <xf numFmtId="0" fontId="8" fillId="3" borderId="4" xfId="2" applyFont="1" applyFill="1" applyBorder="1" applyAlignment="1">
      <alignment horizontal="left" vertical="center" wrapText="1"/>
    </xf>
    <xf numFmtId="0" fontId="9" fillId="3" borderId="4" xfId="2" applyFont="1" applyFill="1" applyBorder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0" fontId="13" fillId="0" borderId="0" xfId="2" applyFont="1" applyAlignment="1">
      <alignment horizontal="left" vertical="center" wrapText="1"/>
    </xf>
    <xf numFmtId="0" fontId="14" fillId="0" borderId="0" xfId="2" applyFont="1" applyAlignment="1">
      <alignment wrapText="1"/>
    </xf>
    <xf numFmtId="164" fontId="7" fillId="3" borderId="4" xfId="2" applyNumberFormat="1" applyFont="1" applyFill="1" applyBorder="1" applyAlignment="1">
      <alignment horizontal="right"/>
    </xf>
  </cellXfs>
  <cellStyles count="3">
    <cellStyle name="Normal" xfId="0" builtinId="0"/>
    <cellStyle name="Normalno 2" xfId="1" xr:uid="{00000000-0005-0000-0000-000001000000}"/>
    <cellStyle name="Normalno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45"/>
  <sheetViews>
    <sheetView showGridLines="0" showRowColHeaders="0" tabSelected="1" view="pageLayout" topLeftCell="A5" zoomScale="91" zoomScaleNormal="100" zoomScalePageLayoutView="91" workbookViewId="0">
      <selection activeCell="O24" sqref="O24"/>
    </sheetView>
  </sheetViews>
  <sheetFormatPr defaultColWidth="9.140625" defaultRowHeight="15" x14ac:dyDescent="0.25"/>
  <cols>
    <col min="1" max="1" width="9.140625" style="1" customWidth="1"/>
    <col min="2" max="5" width="8.85546875" style="1"/>
    <col min="6" max="8" width="25.28515625" style="1" customWidth="1"/>
    <col min="9" max="9" width="25.28515625" style="1" hidden="1" customWidth="1"/>
    <col min="10" max="10" width="25.28515625" style="1" customWidth="1"/>
    <col min="11" max="11" width="9.140625" style="1" customWidth="1"/>
    <col min="12" max="16384" width="9.140625" style="1"/>
  </cols>
  <sheetData>
    <row r="1" spans="2:12" ht="64.5" customHeight="1" x14ac:dyDescent="0.25"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2:12" ht="42" customHeight="1" x14ac:dyDescent="0.25">
      <c r="B2" s="43" t="s">
        <v>28</v>
      </c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2:12" ht="18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2" ht="15.75" x14ac:dyDescent="0.25">
      <c r="B4" s="43" t="s">
        <v>2</v>
      </c>
      <c r="C4" s="43"/>
      <c r="D4" s="43"/>
      <c r="E4" s="43"/>
      <c r="F4" s="43"/>
      <c r="G4" s="43"/>
      <c r="H4" s="43"/>
      <c r="I4" s="43"/>
      <c r="J4" s="44"/>
      <c r="K4" s="44"/>
    </row>
    <row r="5" spans="2:12" ht="36" customHeight="1" x14ac:dyDescent="0.25">
      <c r="B5" s="45"/>
      <c r="C5" s="45"/>
      <c r="D5" s="45"/>
      <c r="E5" s="2"/>
      <c r="F5" s="2"/>
      <c r="G5" s="2"/>
      <c r="H5" s="2"/>
      <c r="I5" s="2"/>
      <c r="J5" s="3"/>
      <c r="K5" s="3"/>
    </row>
    <row r="6" spans="2:12" ht="18" customHeight="1" x14ac:dyDescent="0.25">
      <c r="B6" s="43" t="s">
        <v>3</v>
      </c>
      <c r="C6" s="46"/>
      <c r="D6" s="46"/>
      <c r="E6" s="46"/>
      <c r="F6" s="46"/>
      <c r="G6" s="46"/>
      <c r="H6" s="46"/>
      <c r="I6" s="46"/>
      <c r="J6" s="46"/>
      <c r="K6" s="46"/>
    </row>
    <row r="7" spans="2:12" ht="18" customHeight="1" x14ac:dyDescent="0.25">
      <c r="B7" s="4"/>
      <c r="C7" s="5"/>
      <c r="D7" s="5"/>
      <c r="E7" s="5"/>
      <c r="F7" s="5"/>
      <c r="G7" s="5"/>
      <c r="H7" s="5"/>
      <c r="I7" s="5"/>
      <c r="J7" s="5"/>
      <c r="K7" s="5"/>
    </row>
    <row r="8" spans="2:12" x14ac:dyDescent="0.25">
      <c r="B8" s="36" t="s">
        <v>23</v>
      </c>
      <c r="C8" s="36"/>
      <c r="D8" s="36"/>
      <c r="E8" s="36"/>
      <c r="F8" s="36"/>
      <c r="G8" s="6"/>
      <c r="H8" s="6"/>
      <c r="I8" s="6"/>
      <c r="J8" s="6"/>
      <c r="K8" s="7"/>
    </row>
    <row r="9" spans="2:12" ht="38.25" x14ac:dyDescent="0.25">
      <c r="B9" s="37" t="s">
        <v>4</v>
      </c>
      <c r="C9" s="37"/>
      <c r="D9" s="37"/>
      <c r="E9" s="37"/>
      <c r="F9" s="37"/>
      <c r="G9" s="8" t="s">
        <v>26</v>
      </c>
      <c r="H9" s="9" t="s">
        <v>29</v>
      </c>
      <c r="I9" s="9" t="s">
        <v>5</v>
      </c>
      <c r="J9" s="8" t="s">
        <v>30</v>
      </c>
      <c r="K9" s="9" t="s">
        <v>6</v>
      </c>
      <c r="L9" s="9" t="s">
        <v>7</v>
      </c>
    </row>
    <row r="10" spans="2:12" s="12" customFormat="1" ht="11.25" x14ac:dyDescent="0.2">
      <c r="B10" s="40">
        <v>1</v>
      </c>
      <c r="C10" s="40"/>
      <c r="D10" s="40"/>
      <c r="E10" s="40"/>
      <c r="F10" s="40"/>
      <c r="G10" s="10">
        <v>2</v>
      </c>
      <c r="H10" s="11">
        <v>3</v>
      </c>
      <c r="I10" s="11">
        <v>4</v>
      </c>
      <c r="J10" s="11">
        <v>4</v>
      </c>
      <c r="K10" s="11" t="s">
        <v>19</v>
      </c>
      <c r="L10" s="11" t="s">
        <v>20</v>
      </c>
    </row>
    <row r="11" spans="2:12" x14ac:dyDescent="0.25">
      <c r="B11" s="41" t="s">
        <v>0</v>
      </c>
      <c r="C11" s="34"/>
      <c r="D11" s="34"/>
      <c r="E11" s="34"/>
      <c r="F11" s="42"/>
      <c r="G11" s="19">
        <f>G12+G13</f>
        <v>5556859.1600000001</v>
      </c>
      <c r="H11" s="19">
        <f>H12+H13</f>
        <v>14663713.59</v>
      </c>
      <c r="I11" s="13"/>
      <c r="J11" s="19">
        <f>J12+J13</f>
        <v>6424108.04</v>
      </c>
      <c r="K11" s="19">
        <f t="shared" ref="K11:K16" si="0">J11/G11*100</f>
        <v>115.60681771895042</v>
      </c>
      <c r="L11" s="19">
        <f>J11/H11*100</f>
        <v>43.809557521506392</v>
      </c>
    </row>
    <row r="12" spans="2:12" x14ac:dyDescent="0.25">
      <c r="B12" s="31" t="s">
        <v>8</v>
      </c>
      <c r="C12" s="27"/>
      <c r="D12" s="27"/>
      <c r="E12" s="27"/>
      <c r="F12" s="29"/>
      <c r="G12" s="18">
        <v>5556859.1600000001</v>
      </c>
      <c r="H12" s="18">
        <v>14643713.59</v>
      </c>
      <c r="I12" s="14"/>
      <c r="J12" s="18">
        <v>6424108.04</v>
      </c>
      <c r="K12" s="18">
        <f t="shared" si="0"/>
        <v>115.60681771895042</v>
      </c>
      <c r="L12" s="18">
        <f t="shared" ref="L12:L13" si="1">J12/H12*100</f>
        <v>43.86939146629404</v>
      </c>
    </row>
    <row r="13" spans="2:12" x14ac:dyDescent="0.25">
      <c r="B13" s="28" t="s">
        <v>9</v>
      </c>
      <c r="C13" s="29"/>
      <c r="D13" s="29"/>
      <c r="E13" s="29"/>
      <c r="F13" s="29"/>
      <c r="G13" s="18">
        <v>0</v>
      </c>
      <c r="H13" s="18">
        <v>20000</v>
      </c>
      <c r="I13" s="14"/>
      <c r="J13" s="18">
        <v>0</v>
      </c>
      <c r="K13" s="18" t="e">
        <f t="shared" si="0"/>
        <v>#DIV/0!</v>
      </c>
      <c r="L13" s="18">
        <f t="shared" si="1"/>
        <v>0</v>
      </c>
    </row>
    <row r="14" spans="2:12" x14ac:dyDescent="0.25">
      <c r="B14" s="23" t="s">
        <v>1</v>
      </c>
      <c r="C14" s="24"/>
      <c r="D14" s="24"/>
      <c r="E14" s="24"/>
      <c r="F14" s="25"/>
      <c r="G14" s="19">
        <f>G15+G16</f>
        <v>5455247.3300000001</v>
      </c>
      <c r="H14" s="19">
        <f>H15+H16</f>
        <v>15747122</v>
      </c>
      <c r="I14" s="13"/>
      <c r="J14" s="19">
        <f>J15+J16</f>
        <v>6704631.54</v>
      </c>
      <c r="K14" s="19">
        <f t="shared" si="0"/>
        <v>122.9024301635101</v>
      </c>
      <c r="L14" s="19">
        <f>J14/H14*100</f>
        <v>42.576869220928117</v>
      </c>
    </row>
    <row r="15" spans="2:12" x14ac:dyDescent="0.25">
      <c r="B15" s="26" t="s">
        <v>10</v>
      </c>
      <c r="C15" s="27"/>
      <c r="D15" s="27"/>
      <c r="E15" s="27"/>
      <c r="F15" s="27"/>
      <c r="G15" s="18">
        <v>5023294.9000000004</v>
      </c>
      <c r="H15" s="18">
        <v>12846322</v>
      </c>
      <c r="I15" s="14"/>
      <c r="J15" s="18">
        <v>6665487.2199999997</v>
      </c>
      <c r="K15" s="18">
        <f t="shared" si="0"/>
        <v>132.69153718209932</v>
      </c>
      <c r="L15" s="21">
        <f>J15/H15*100</f>
        <v>51.886347080510667</v>
      </c>
    </row>
    <row r="16" spans="2:12" x14ac:dyDescent="0.25">
      <c r="B16" s="28" t="s">
        <v>11</v>
      </c>
      <c r="C16" s="29"/>
      <c r="D16" s="29"/>
      <c r="E16" s="29"/>
      <c r="F16" s="29"/>
      <c r="G16" s="18">
        <v>431952.43</v>
      </c>
      <c r="H16" s="18">
        <v>2900800</v>
      </c>
      <c r="I16" s="14"/>
      <c r="J16" s="18">
        <v>39144.32</v>
      </c>
      <c r="K16" s="18">
        <f t="shared" si="0"/>
        <v>9.0621830741871268</v>
      </c>
      <c r="L16" s="21">
        <f>J16/H16*100</f>
        <v>1.3494318808604524</v>
      </c>
    </row>
    <row r="17" spans="2:23" x14ac:dyDescent="0.25">
      <c r="B17" s="33" t="s">
        <v>12</v>
      </c>
      <c r="C17" s="34"/>
      <c r="D17" s="34"/>
      <c r="E17" s="34"/>
      <c r="F17" s="34"/>
      <c r="G17" s="19">
        <f>G11-G14</f>
        <v>101611.83000000007</v>
      </c>
      <c r="H17" s="19">
        <f>H11-H14</f>
        <v>-1083408.4100000001</v>
      </c>
      <c r="I17" s="20"/>
      <c r="J17" s="20">
        <f>J11-J14</f>
        <v>-280523.5</v>
      </c>
      <c r="K17" s="20" t="s">
        <v>18</v>
      </c>
      <c r="L17" s="20">
        <f>J17/H17*100</f>
        <v>25.892682520343364</v>
      </c>
    </row>
    <row r="18" spans="2:23" ht="18" x14ac:dyDescent="0.25">
      <c r="B18" s="2"/>
      <c r="C18" s="15"/>
      <c r="D18" s="15"/>
      <c r="E18" s="15"/>
      <c r="F18" s="15"/>
      <c r="G18" s="15"/>
      <c r="H18" s="15"/>
      <c r="I18" s="16"/>
      <c r="J18" s="16"/>
      <c r="K18" s="16"/>
      <c r="L18" s="16"/>
    </row>
    <row r="19" spans="2:23" ht="18" customHeight="1" x14ac:dyDescent="0.25">
      <c r="B19" s="36" t="s">
        <v>24</v>
      </c>
      <c r="C19" s="36"/>
      <c r="D19" s="36"/>
      <c r="E19" s="36"/>
      <c r="F19" s="36"/>
      <c r="G19" s="15"/>
      <c r="H19" s="15"/>
      <c r="I19" s="16"/>
      <c r="J19" s="16"/>
      <c r="K19" s="16"/>
      <c r="L19" s="16"/>
    </row>
    <row r="20" spans="2:23" ht="38.25" x14ac:dyDescent="0.25">
      <c r="B20" s="37" t="s">
        <v>4</v>
      </c>
      <c r="C20" s="37"/>
      <c r="D20" s="37"/>
      <c r="E20" s="37"/>
      <c r="F20" s="37"/>
      <c r="G20" s="8" t="s">
        <v>26</v>
      </c>
      <c r="H20" s="9" t="s">
        <v>29</v>
      </c>
      <c r="I20" s="9" t="s">
        <v>5</v>
      </c>
      <c r="J20" s="8" t="s">
        <v>30</v>
      </c>
      <c r="K20" s="9" t="s">
        <v>6</v>
      </c>
      <c r="L20" s="9" t="s">
        <v>7</v>
      </c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2:23" s="12" customFormat="1" ht="11.25" x14ac:dyDescent="0.2">
      <c r="B21" s="40">
        <v>1</v>
      </c>
      <c r="C21" s="40"/>
      <c r="D21" s="40"/>
      <c r="E21" s="40"/>
      <c r="F21" s="40"/>
      <c r="G21" s="10">
        <v>2</v>
      </c>
      <c r="H21" s="11">
        <v>3</v>
      </c>
      <c r="I21" s="11">
        <v>4</v>
      </c>
      <c r="J21" s="11">
        <v>4</v>
      </c>
      <c r="K21" s="11" t="s">
        <v>19</v>
      </c>
      <c r="L21" s="11" t="s">
        <v>20</v>
      </c>
    </row>
    <row r="22" spans="2:23" ht="15.75" customHeight="1" x14ac:dyDescent="0.25">
      <c r="B22" s="31" t="s">
        <v>13</v>
      </c>
      <c r="C22" s="31"/>
      <c r="D22" s="31"/>
      <c r="E22" s="31"/>
      <c r="F22" s="31"/>
      <c r="G22" s="18">
        <v>0</v>
      </c>
      <c r="H22" s="18">
        <v>0</v>
      </c>
      <c r="I22" s="14"/>
      <c r="J22" s="18">
        <v>0</v>
      </c>
      <c r="K22" s="18" t="e">
        <f>J22/G22*100</f>
        <v>#DIV/0!</v>
      </c>
      <c r="L22" s="18" t="s">
        <v>18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</row>
    <row r="23" spans="2:23" x14ac:dyDescent="0.25">
      <c r="B23" s="31" t="s">
        <v>14</v>
      </c>
      <c r="C23" s="27"/>
      <c r="D23" s="27"/>
      <c r="E23" s="27"/>
      <c r="F23" s="27"/>
      <c r="G23" s="18">
        <v>15930.47</v>
      </c>
      <c r="H23" s="18">
        <v>37000</v>
      </c>
      <c r="I23" s="14"/>
      <c r="J23" s="18">
        <v>13653.01</v>
      </c>
      <c r="K23" s="18" t="s">
        <v>18</v>
      </c>
      <c r="L23" s="18">
        <f>J23/H23*100</f>
        <v>36.900027027027029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</row>
    <row r="24" spans="2:23" s="17" customFormat="1" ht="15" customHeight="1" x14ac:dyDescent="0.25">
      <c r="B24" s="32" t="s">
        <v>15</v>
      </c>
      <c r="C24" s="32"/>
      <c r="D24" s="32"/>
      <c r="E24" s="32"/>
      <c r="F24" s="32"/>
      <c r="G24" s="19">
        <f>G22-G23</f>
        <v>-15930.47</v>
      </c>
      <c r="H24" s="19">
        <f>H22-H23</f>
        <v>-37000</v>
      </c>
      <c r="I24" s="19"/>
      <c r="J24" s="19">
        <f>J22-J23</f>
        <v>-13653.01</v>
      </c>
      <c r="K24" s="19" t="s">
        <v>18</v>
      </c>
      <c r="L24" s="19">
        <f>J24/H24*100</f>
        <v>36.900027027027029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2:23" s="17" customFormat="1" ht="15" customHeight="1" x14ac:dyDescent="0.25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</row>
    <row r="26" spans="2:23" s="17" customFormat="1" ht="15" customHeight="1" x14ac:dyDescent="0.25">
      <c r="B26" s="36" t="s">
        <v>25</v>
      </c>
      <c r="C26" s="36"/>
      <c r="D26" s="36"/>
      <c r="E26" s="36"/>
      <c r="F26" s="36"/>
      <c r="G26" s="36"/>
      <c r="H26" s="36"/>
      <c r="I26" s="36"/>
      <c r="J26" s="36"/>
      <c r="K26" s="36"/>
      <c r="L26" s="2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</row>
    <row r="27" spans="2:23" s="17" customFormat="1" ht="25.5" x14ac:dyDescent="0.25">
      <c r="B27" s="37" t="s">
        <v>22</v>
      </c>
      <c r="C27" s="37"/>
      <c r="D27" s="37"/>
      <c r="E27" s="37"/>
      <c r="F27" s="37"/>
      <c r="G27" s="8" t="s">
        <v>27</v>
      </c>
      <c r="H27" s="9" t="s">
        <v>29</v>
      </c>
      <c r="I27" s="9" t="s">
        <v>5</v>
      </c>
      <c r="J27" s="8" t="s">
        <v>31</v>
      </c>
      <c r="K27" s="9" t="s">
        <v>6</v>
      </c>
      <c r="L27" s="9" t="s">
        <v>7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</row>
    <row r="28" spans="2:23" s="17" customFormat="1" ht="7.9" customHeight="1" x14ac:dyDescent="0.25">
      <c r="B28" s="38">
        <v>1</v>
      </c>
      <c r="C28" s="38"/>
      <c r="D28" s="38"/>
      <c r="E28" s="38"/>
      <c r="F28" s="38"/>
      <c r="G28" s="10">
        <v>2</v>
      </c>
      <c r="H28" s="11">
        <v>3</v>
      </c>
      <c r="I28" s="11">
        <v>4</v>
      </c>
      <c r="J28" s="11">
        <v>4</v>
      </c>
      <c r="K28" s="11" t="s">
        <v>19</v>
      </c>
      <c r="L28" s="11" t="s">
        <v>20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</row>
    <row r="29" spans="2:23" s="17" customFormat="1" ht="15" customHeight="1" x14ac:dyDescent="0.25">
      <c r="B29" s="32" t="s">
        <v>16</v>
      </c>
      <c r="C29" s="32"/>
      <c r="D29" s="32"/>
      <c r="E29" s="32"/>
      <c r="F29" s="32"/>
      <c r="G29" s="19">
        <v>355198.42</v>
      </c>
      <c r="H29" s="19">
        <v>1120408.4099999999</v>
      </c>
      <c r="I29" s="13"/>
      <c r="J29" s="19">
        <v>1120408.4099999999</v>
      </c>
      <c r="K29" s="19">
        <f>J29/G29*100</f>
        <v>315.43169871082199</v>
      </c>
      <c r="L29" s="19">
        <f>J29/H29*100</f>
        <v>100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</row>
    <row r="30" spans="2:23" s="17" customFormat="1" ht="15" customHeight="1" x14ac:dyDescent="0.25">
      <c r="B30" s="33" t="s">
        <v>21</v>
      </c>
      <c r="C30" s="34"/>
      <c r="D30" s="34"/>
      <c r="E30" s="34"/>
      <c r="F30" s="34"/>
      <c r="G30" s="19">
        <v>85681.36</v>
      </c>
      <c r="H30" s="47">
        <v>-1120408.4099999999</v>
      </c>
      <c r="I30" s="13"/>
      <c r="J30" s="19">
        <v>-294176.51</v>
      </c>
      <c r="K30" s="19">
        <f>J30/G30*100</f>
        <v>-343.33781583298861</v>
      </c>
      <c r="L30" s="13" t="s">
        <v>18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</row>
    <row r="31" spans="2:23" x14ac:dyDescent="0.25">
      <c r="B31" s="33" t="s">
        <v>17</v>
      </c>
      <c r="C31" s="34"/>
      <c r="D31" s="34"/>
      <c r="E31" s="34"/>
      <c r="F31" s="34"/>
      <c r="G31" s="19">
        <f>SUM(G29:G30)</f>
        <v>440879.77999999997</v>
      </c>
      <c r="H31" s="19">
        <f>SUM(H29:H30)</f>
        <v>0</v>
      </c>
      <c r="I31" s="13"/>
      <c r="J31" s="19">
        <f>SUM(J29:J30)</f>
        <v>826231.89999999991</v>
      </c>
      <c r="K31" s="19">
        <f>J31/G31*100</f>
        <v>187.40526045444858</v>
      </c>
      <c r="L31" s="19" t="e">
        <f>J31/H31*100</f>
        <v>#DIV/0!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</row>
    <row r="32" spans="2:23" x14ac:dyDescent="0.25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</row>
    <row r="33" spans="2:23" x14ac:dyDescent="0.25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</row>
    <row r="34" spans="2:23" ht="11.25" customHeight="1" x14ac:dyDescent="0.25"/>
    <row r="35" spans="2:23" ht="8.25" customHeight="1" x14ac:dyDescent="0.25"/>
    <row r="38" spans="2:23" ht="14.45" customHeight="1" x14ac:dyDescent="0.25"/>
    <row r="39" spans="2:23" ht="28.15" customHeight="1" x14ac:dyDescent="0.25"/>
    <row r="40" spans="2:23" ht="14.45" customHeight="1" x14ac:dyDescent="0.25"/>
    <row r="41" spans="2:23" ht="15" customHeight="1" x14ac:dyDescent="0.25"/>
    <row r="42" spans="2:23" ht="36.75" customHeight="1" x14ac:dyDescent="0.25"/>
    <row r="44" spans="2:23" ht="15" customHeight="1" x14ac:dyDescent="0.25"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23" x14ac:dyDescent="0.25"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</sheetData>
  <mergeCells count="31">
    <mergeCell ref="B1:L1"/>
    <mergeCell ref="B22:F22"/>
    <mergeCell ref="B10:F10"/>
    <mergeCell ref="B11:F11"/>
    <mergeCell ref="B12:F12"/>
    <mergeCell ref="B13:F13"/>
    <mergeCell ref="B20:F20"/>
    <mergeCell ref="B21:F21"/>
    <mergeCell ref="B9:F9"/>
    <mergeCell ref="B2:L2"/>
    <mergeCell ref="B4:K4"/>
    <mergeCell ref="B5:D5"/>
    <mergeCell ref="B17:F17"/>
    <mergeCell ref="B19:F19"/>
    <mergeCell ref="B6:K6"/>
    <mergeCell ref="B8:F8"/>
    <mergeCell ref="B14:F14"/>
    <mergeCell ref="B15:F15"/>
    <mergeCell ref="B16:F16"/>
    <mergeCell ref="B44:L45"/>
    <mergeCell ref="B23:F23"/>
    <mergeCell ref="B24:F24"/>
    <mergeCell ref="B29:F29"/>
    <mergeCell ref="B31:F31"/>
    <mergeCell ref="B30:F30"/>
    <mergeCell ref="B32:L33"/>
    <mergeCell ref="B25:L25"/>
    <mergeCell ref="B26:F26"/>
    <mergeCell ref="G26:K26"/>
    <mergeCell ref="B27:F27"/>
    <mergeCell ref="B28:F28"/>
  </mergeCells>
  <pageMargins left="0.7" right="0.7" top="0.75" bottom="0.75" header="0.3" footer="0.3"/>
  <pageSetup paperSize="9" scale="58" orientation="landscape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SAŽETAK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2025-07-22T12:23:17Z</dcterms:modified>
</cp:coreProperties>
</file>